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Arroz\2022\"/>
    </mc:Choice>
  </mc:AlternateContent>
  <xr:revisionPtr revIDLastSave="0" documentId="13_ncr:1_{7598E1D3-718F-4F7E-88BC-7DCDDF45D18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ero - diciembre 2022" sheetId="1" r:id="rId1"/>
    <sheet name="2000 - 2022" sheetId="2" r:id="rId2"/>
  </sheets>
  <definedNames>
    <definedName name="_xlnm._FilterDatabase" localSheetId="0" hidden="1">'Enero - diciembre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D31" i="2" s="1"/>
  <c r="J19" i="1"/>
  <c r="C19" i="1"/>
  <c r="D19" i="1"/>
  <c r="G19" i="1"/>
  <c r="C31" i="2" s="1"/>
  <c r="E19" i="1"/>
  <c r="F19" i="1"/>
  <c r="H19" i="1"/>
  <c r="D32" i="2" l="1"/>
  <c r="C32" i="2"/>
  <c r="C33" i="2" s="1"/>
  <c r="D33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<sst xmlns="http://schemas.openxmlformats.org/spreadsheetml/2006/main" count="34" uniqueCount="23">
  <si>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</si>
  <si>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</si>
  <si>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</si>
  <si>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</si>
  <si>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</si>
  <si>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</si>
  <si>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</si>
  <si>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</si>
  <si>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</si>
  <si>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</si>
  <si>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</si>
  <si>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</si>
  <si>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</si>
  <si>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</si>
  <si>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</si>
  <si>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</si>
  <si>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</si>
  <si>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</si>
  <si>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</si>
  <si>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Estados Unidos</t>
  </si>
  <si>
    <t>Perú</t>
  </si>
  <si>
    <t>Enero - diciembre 2021</t>
  </si>
  <si>
    <t>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</si>
</sst>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24765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zoomScaleNormal="100" workbookViewId="0">
      <selection activeCell="D29" sqref="D29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72102.180999999997</v>
      </c>
      <c r="D11" s="15">
        <v>0.54960261274245825</v>
      </c>
      <c r="E11" s="11">
        <v>40279.446000000004</v>
      </c>
      <c r="F11" s="15">
        <v>0.52647466824712319</v>
      </c>
      <c r="G11" s="11">
        <v>83256.441999999981</v>
      </c>
      <c r="H11" s="15">
        <v>0.54593844406231795</v>
      </c>
      <c r="I11" s="11">
        <v>44459.087000000021</v>
      </c>
      <c r="J11" s="15">
        <v>0.51694014264841093</v>
      </c>
    </row>
    <row r="12" spans="2:10" s="12" customFormat="1" ht="20.25" customHeight="1" x14ac:dyDescent="0.25">
      <c r="B12" s="14" t="s">
        <v>15</v>
      </c>
      <c r="C12" s="11">
        <v>31109.534000000007</v>
      </c>
      <c r="D12" s="15">
        <v>0.23713403575961653</v>
      </c>
      <c r="E12" s="11">
        <v>17426.984000000004</v>
      </c>
      <c r="F12" s="15">
        <v>0.22778033292582833</v>
      </c>
      <c r="G12" s="11">
        <v>54674.05999999999</v>
      </c>
      <c r="H12" s="15">
        <v>0.35851485518645893</v>
      </c>
      <c r="I12" s="11">
        <v>29516.173000000006</v>
      </c>
      <c r="J12" s="15">
        <v>0.34319406246590645</v>
      </c>
    </row>
    <row r="13" spans="2:10" s="12" customFormat="1" ht="20.25" customHeight="1" x14ac:dyDescent="0.25">
      <c r="B13" s="14" t="s">
        <v>16</v>
      </c>
      <c r="C13" s="11">
        <v>14142.07</v>
      </c>
      <c r="D13" s="15">
        <v>0.10779866175735706</v>
      </c>
      <c r="E13" s="11">
        <v>10053.935000000001</v>
      </c>
      <c r="F13" s="15">
        <v>0.13141049888578757</v>
      </c>
      <c r="G13" s="11">
        <v>12341.483000000002</v>
      </c>
      <c r="H13" s="15">
        <v>8.0926951291547505E-2</v>
      </c>
      <c r="I13" s="11">
        <v>9011.9729999999981</v>
      </c>
      <c r="J13" s="15">
        <v>0.10478511644118162</v>
      </c>
    </row>
    <row r="14" spans="2:10" s="12" customFormat="1" ht="20.25" customHeight="1" x14ac:dyDescent="0.25">
      <c r="B14" s="14" t="s">
        <v>18</v>
      </c>
      <c r="C14" s="11">
        <v>3183.0630000000001</v>
      </c>
      <c r="D14" s="15">
        <v>2.4263062740416237E-2</v>
      </c>
      <c r="E14" s="11">
        <v>2294.9560000000001</v>
      </c>
      <c r="F14" s="15">
        <v>2.9996345995963913E-2</v>
      </c>
      <c r="G14" s="11">
        <v>626</v>
      </c>
      <c r="H14" s="15">
        <v>4.1048771455187948E-3</v>
      </c>
      <c r="I14" s="11">
        <v>983.74199999999985</v>
      </c>
      <c r="J14" s="15">
        <v>1.1438285491765333E-2</v>
      </c>
    </row>
    <row r="15" spans="2:10" s="12" customFormat="1" ht="20.25" customHeight="1" x14ac:dyDescent="0.25">
      <c r="B15" s="14" t="s">
        <v>19</v>
      </c>
      <c r="C15" s="11">
        <v>547.07600000000014</v>
      </c>
      <c r="D15" s="15">
        <v>4.1701151726421864E-3</v>
      </c>
      <c r="E15" s="11">
        <v>741.25900000000001</v>
      </c>
      <c r="F15" s="15">
        <v>9.6886656810074856E-3</v>
      </c>
      <c r="G15" s="11">
        <v>409.10699999999997</v>
      </c>
      <c r="H15" s="15">
        <v>2.6826421315842772E-3</v>
      </c>
      <c r="I15" s="11">
        <v>665.48399999999992</v>
      </c>
      <c r="J15" s="15">
        <v>7.7377970872464126E-3</v>
      </c>
    </row>
    <row r="16" spans="2:10" s="12" customFormat="1" ht="20.25" customHeight="1" x14ac:dyDescent="0.25">
      <c r="B16" s="14" t="s">
        <v>17</v>
      </c>
      <c r="C16" s="11">
        <v>686.80899999999997</v>
      </c>
      <c r="D16" s="15">
        <v>5.2352372094685322E-3</v>
      </c>
      <c r="E16" s="11">
        <v>716.29200000000003</v>
      </c>
      <c r="F16" s="15">
        <v>9.3623331628758816E-3</v>
      </c>
      <c r="G16" s="11">
        <v>404.762</v>
      </c>
      <c r="H16" s="15">
        <v>2.6541506120998058E-3</v>
      </c>
      <c r="I16" s="11">
        <v>428.42899999999997</v>
      </c>
      <c r="J16" s="15">
        <v>4.9814821517750896E-3</v>
      </c>
    </row>
    <row r="17" spans="2:10" s="12" customFormat="1" ht="20.25" customHeight="1" x14ac:dyDescent="0.25">
      <c r="B17" s="14" t="s">
        <v>20</v>
      </c>
      <c r="C17" s="11">
        <v>186.41199999999998</v>
      </c>
      <c r="D17" s="15">
        <v>1.4209351343553271E-3</v>
      </c>
      <c r="E17" s="11">
        <v>31.064000000000004</v>
      </c>
      <c r="F17" s="15">
        <v>4.0602368499379642E-4</v>
      </c>
      <c r="G17" s="11">
        <v>292.64299999999997</v>
      </c>
      <c r="H17" s="15">
        <v>1.9189513777892278E-3</v>
      </c>
      <c r="I17" s="11">
        <v>42.946000000000005</v>
      </c>
      <c r="J17" s="15">
        <v>4.9934699212736075E-4</v>
      </c>
    </row>
    <row r="18" spans="2:10" s="12" customFormat="1" ht="20.25" customHeight="1" x14ac:dyDescent="0.25">
      <c r="B18" s="14" t="s">
        <v>3</v>
      </c>
      <c r="C18" s="11">
        <v>9232.5169999999998</v>
      </c>
      <c r="D18" s="15">
        <v>7.0375339483685823E-2</v>
      </c>
      <c r="E18" s="11">
        <v>4963.9160000000002</v>
      </c>
      <c r="F18" s="15">
        <v>6.4881131416419838E-2</v>
      </c>
      <c r="G18" s="11">
        <v>497.02199999999999</v>
      </c>
      <c r="H18" s="15">
        <v>3.2591281926837739E-3</v>
      </c>
      <c r="I18" s="11">
        <v>896.48900000000015</v>
      </c>
      <c r="J18" s="15">
        <v>1.0423766721586772E-2</v>
      </c>
    </row>
    <row r="19" spans="2:10" s="12" customFormat="1" ht="20.25" customHeight="1" x14ac:dyDescent="0.25">
      <c r="B19" s="19" t="s">
        <v>13</v>
      </c>
      <c r="C19" s="13">
        <f>SUM(C11:C18)</f>
        <v>131189.66199999998</v>
      </c>
      <c r="D19" s="16">
        <f t="shared" ref="D19:J19" si="0">SUM(D11:D18)</f>
        <v>1</v>
      </c>
      <c r="E19" s="13">
        <f t="shared" si="0"/>
        <v>76507.852000000014</v>
      </c>
      <c r="F19" s="16">
        <f t="shared" si="0"/>
        <v>1</v>
      </c>
      <c r="G19" s="13">
        <f t="shared" si="0"/>
        <v>152501.51899999997</v>
      </c>
      <c r="H19" s="16">
        <f t="shared" si="0"/>
        <v>1.0000000000000002</v>
      </c>
      <c r="I19" s="13">
        <f t="shared" si="0"/>
        <v>86004.323000000019</v>
      </c>
      <c r="J19" s="16">
        <f t="shared" si="0"/>
        <v>0.99999999999999989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6"/>
  <sheetViews>
    <sheetView showGridLines="0" tabSelected="1" zoomScale="90" zoomScaleNormal="90" workbookViewId="0">
      <selection activeCell="C38" sqref="C38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2020</v>
      </c>
      <c r="C29" s="1">
        <v>166988.25599999996</v>
      </c>
      <c r="D29" s="1">
        <v>88358.64</v>
      </c>
    </row>
    <row r="30" spans="2:7" x14ac:dyDescent="0.25">
      <c r="B30" s="5">
        <v>2021</v>
      </c>
      <c r="C30" s="1">
        <v>131189.66199999998</v>
      </c>
      <c r="D30" s="1">
        <v>76507.852000000014</v>
      </c>
    </row>
    <row r="31" spans="2:7" x14ac:dyDescent="0.25">
      <c r="B31" s="7" t="s">
        <v>22</v>
      </c>
      <c r="C31" s="8">
        <f>'Enero - diciembre 2022'!G19</f>
        <v>152501.51899999997</v>
      </c>
      <c r="D31" s="8">
        <f>'Enero - diciembre 2022'!I19</f>
        <v>86004.323000000019</v>
      </c>
      <c r="F31" s="4"/>
      <c r="G31" s="4"/>
    </row>
    <row r="32" spans="2:7" x14ac:dyDescent="0.25">
      <c r="B32" s="7" t="s">
        <v>21</v>
      </c>
      <c r="C32" s="8">
        <f>'Enero - diciembre 2022'!C19</f>
        <v>131189.66199999998</v>
      </c>
      <c r="D32" s="8">
        <f>'Enero - diciembre 2022'!E19</f>
        <v>76507.852000000014</v>
      </c>
      <c r="F32" s="4"/>
      <c r="G32" s="4"/>
    </row>
    <row r="33" spans="2:9" x14ac:dyDescent="0.25">
      <c r="B33" s="6" t="s">
        <v>11</v>
      </c>
      <c r="C33" s="9">
        <f>C31/C32-1</f>
        <v>0.16245073487574047</v>
      </c>
      <c r="D33" s="10">
        <f>D31/D32-1</f>
        <v>0.12412413565080871</v>
      </c>
    </row>
    <row r="36" spans="2:9" x14ac:dyDescent="0.25">
      <c r="B36" s="21" t="s">
        <v>7</v>
      </c>
      <c r="C36" s="21"/>
      <c r="D36" s="21"/>
      <c r="E36" s="21"/>
      <c r="F36" s="21"/>
      <c r="G36" s="21"/>
      <c r="H36" s="21"/>
      <c r="I36" s="21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diciembre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2023-03-23T17:00:25Z</dcterms:modified>
</cp:coreProperties>
</file>