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"/>
    </mc:Choice>
  </mc:AlternateContent>
  <xr:revisionPtr revIDLastSave="0" documentId="13_ncr:1_{4134F35C-38DE-43C9-BE76-586B7CAAE2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-septiembre 2023" sheetId="1" r:id="rId1"/>
    <sheet name="2000 - 2023" sheetId="2" r:id="rId2"/>
  </sheets>
  <definedNames>
    <definedName name="_xlnm._FilterDatabase" localSheetId="0" hidden="1">'Enero -septiembre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I19" i="1"/>
  <c r="D32" i="2" s="1"/>
  <c r="J19" i="1"/>
  <c r="C19" i="1"/>
  <c r="E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<sst xmlns="http://schemas.openxmlformats.org/spreadsheetml/2006/main" count="34" uniqueCount="23">
  <si>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</si>
  <si>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</si>
  <si>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</si>
  <si>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</si>
  <si>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</si>
  <si>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</si>
  <si>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</si>
  <si>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</si>
  <si>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</si>
  <si>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</si>
  <si>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</si>
  <si>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</si>
  <si>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</si>
  <si>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</si>
  <si>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</si>
  <si>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</si>
  <si>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</si>
  <si>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</si>
  <si>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</si>
  <si>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</si>
  <si>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Perú</t>
  </si>
  <si>
    <t>Enero - septiembre 2022</t>
  </si>
  <si>
    <t>Enero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</si>
</sst>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81915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1"/>
  <sheetViews>
    <sheetView showGridLines="0" tabSelected="1" topLeftCell="A15" zoomScaleNormal="100" workbookViewId="0">
      <selection activeCell="I9" sqref="I9:J9"/>
    </sheetView>
  </sheetViews>
  <sheetFormatPr baseColWidth="10" defaultRowHeight="14.5" x14ac:dyDescent="0.35"/>
  <cols>
    <col min="1" max="1" width="10" customWidth="1"/>
    <col min="2" max="2" width="16.26953125" customWidth="1"/>
    <col min="3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1:10" s="12" customFormat="1" ht="20.25" customHeight="1" x14ac:dyDescent="0.3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1:10" x14ac:dyDescent="0.3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1:10" x14ac:dyDescent="0.3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/>
      <c r="B11" s="14" t="s">
        <v>15</v>
      </c>
      <c r="C11" s="11">
        <v>41743.860000000008</v>
      </c>
      <c r="D11" s="15">
        <v>0.36957644373608728</v>
      </c>
      <c r="E11" s="11">
        <v>22305.120999999999</v>
      </c>
      <c r="F11" s="15">
        <v>0.35237298259070471</v>
      </c>
      <c r="G11" s="11">
        <v>61401.314999999995</v>
      </c>
      <c r="H11" s="15">
        <v>0.48294620924250375</v>
      </c>
      <c r="I11" s="11">
        <v>37667.916000000005</v>
      </c>
      <c r="J11" s="15">
        <v>0.48421795348119007</v>
      </c>
    </row>
    <row r="12" spans="1:10" s="12" customFormat="1" ht="20.25" customHeight="1" x14ac:dyDescent="0.35">
      <c r="A12"/>
      <c r="B12" s="14" t="s">
        <v>14</v>
      </c>
      <c r="C12" s="11">
        <v>60149.209999999992</v>
      </c>
      <c r="D12" s="15">
        <v>0.53252696624929008</v>
      </c>
      <c r="E12" s="11">
        <v>31703.299000000003</v>
      </c>
      <c r="F12" s="15">
        <v>0.50084400020044317</v>
      </c>
      <c r="G12" s="11">
        <v>45587.681999999986</v>
      </c>
      <c r="H12" s="15">
        <v>0.35856558137317934</v>
      </c>
      <c r="I12" s="11">
        <v>26494.533000000003</v>
      </c>
      <c r="J12" s="15">
        <v>0.34058503655205813</v>
      </c>
    </row>
    <row r="13" spans="1:10" s="12" customFormat="1" ht="20.25" customHeight="1" x14ac:dyDescent="0.35">
      <c r="A13"/>
      <c r="B13" s="14" t="s">
        <v>16</v>
      </c>
      <c r="C13" s="11">
        <v>9233.2830000000013</v>
      </c>
      <c r="D13" s="15">
        <v>8.1746247116315326E-2</v>
      </c>
      <c r="E13" s="11">
        <v>6733.0730000000012</v>
      </c>
      <c r="F13" s="15">
        <v>0.10636808538321511</v>
      </c>
      <c r="G13" s="11">
        <v>8413.902</v>
      </c>
      <c r="H13" s="15">
        <v>6.6178746755471293E-2</v>
      </c>
      <c r="I13" s="11">
        <v>6169.8499999999995</v>
      </c>
      <c r="J13" s="15">
        <v>7.931291288548907E-2</v>
      </c>
    </row>
    <row r="14" spans="1:10" s="12" customFormat="1" ht="20.25" customHeight="1" x14ac:dyDescent="0.35">
      <c r="A14"/>
      <c r="B14" s="14" t="s">
        <v>17</v>
      </c>
      <c r="C14" s="11">
        <v>354.762</v>
      </c>
      <c r="D14" s="15">
        <v>3.1408613945308789E-3</v>
      </c>
      <c r="E14" s="11">
        <v>400.36599999999999</v>
      </c>
      <c r="F14" s="15">
        <v>6.3249224941622191E-3</v>
      </c>
      <c r="G14" s="11">
        <v>7252.6629999999996</v>
      </c>
      <c r="H14" s="15">
        <v>5.7045131733145536E-2</v>
      </c>
      <c r="I14" s="11">
        <v>4067.6109999999999</v>
      </c>
      <c r="J14" s="15">
        <v>5.2288803924740002E-2</v>
      </c>
    </row>
    <row r="15" spans="1:10" s="12" customFormat="1" ht="20.25" customHeight="1" x14ac:dyDescent="0.35">
      <c r="A15"/>
      <c r="B15" s="14" t="s">
        <v>19</v>
      </c>
      <c r="C15" s="11">
        <v>94.763999999999996</v>
      </c>
      <c r="D15" s="15">
        <v>8.3898667047576736E-4</v>
      </c>
      <c r="E15" s="11">
        <v>173.78900000000002</v>
      </c>
      <c r="F15" s="15">
        <v>2.7454927624672378E-3</v>
      </c>
      <c r="G15" s="11">
        <v>2523.2320000000004</v>
      </c>
      <c r="H15" s="15">
        <v>1.9846241557520086E-2</v>
      </c>
      <c r="I15" s="11">
        <v>1472.857</v>
      </c>
      <c r="J15" s="15">
        <v>1.8933455259655063E-2</v>
      </c>
    </row>
    <row r="16" spans="1:10" s="12" customFormat="1" ht="20.25" customHeight="1" x14ac:dyDescent="0.35">
      <c r="A16"/>
      <c r="B16" s="14" t="s">
        <v>18</v>
      </c>
      <c r="C16" s="11">
        <v>600</v>
      </c>
      <c r="D16" s="15">
        <v>5.3120594559691488E-3</v>
      </c>
      <c r="E16" s="11">
        <v>939.38199999999983</v>
      </c>
      <c r="F16" s="15">
        <v>1.4840217057420193E-2</v>
      </c>
      <c r="G16" s="11">
        <v>579.57399999999996</v>
      </c>
      <c r="H16" s="15">
        <v>4.5585842302484055E-3</v>
      </c>
      <c r="I16" s="11">
        <v>785.303</v>
      </c>
      <c r="J16" s="15">
        <v>1.0095005296354567E-2</v>
      </c>
    </row>
    <row r="17" spans="1:10" s="12" customFormat="1" ht="20.25" customHeight="1" x14ac:dyDescent="0.35">
      <c r="A17"/>
      <c r="B17" s="14" t="s">
        <v>20</v>
      </c>
      <c r="C17" s="11">
        <v>223.99899999999997</v>
      </c>
      <c r="D17" s="15">
        <v>1.9831600101293885E-3</v>
      </c>
      <c r="E17" s="11">
        <v>33.849000000000004</v>
      </c>
      <c r="F17" s="15">
        <v>5.3474146532147334E-4</v>
      </c>
      <c r="G17" s="11">
        <v>518.20500000000004</v>
      </c>
      <c r="H17" s="15">
        <v>4.075892191568075E-3</v>
      </c>
      <c r="I17" s="11">
        <v>61.128999999999991</v>
      </c>
      <c r="J17" s="15">
        <v>7.8580825332496911E-4</v>
      </c>
    </row>
    <row r="18" spans="1:10" s="12" customFormat="1" ht="20.25" customHeight="1" x14ac:dyDescent="0.35">
      <c r="B18" s="14" t="s">
        <v>3</v>
      </c>
      <c r="C18" s="11">
        <v>551</v>
      </c>
      <c r="D18" s="15">
        <v>4.8999999999999998E-3</v>
      </c>
      <c r="E18" s="11">
        <v>1011</v>
      </c>
      <c r="F18" s="15">
        <v>1.6E-2</v>
      </c>
      <c r="G18" s="11">
        <v>862</v>
      </c>
      <c r="H18" s="15">
        <v>6.7999999999999996E-3</v>
      </c>
      <c r="I18" s="11">
        <v>1072</v>
      </c>
      <c r="J18" s="15">
        <v>1.38E-2</v>
      </c>
    </row>
    <row r="19" spans="1:10" s="12" customFormat="1" ht="20.25" customHeight="1" x14ac:dyDescent="0.35">
      <c r="B19" s="19" t="s">
        <v>13</v>
      </c>
      <c r="C19" s="13">
        <f>SUM(C11:C18)</f>
        <v>112950.878</v>
      </c>
      <c r="D19" s="16">
        <f t="shared" ref="D19:J19" si="0">SUM(D11:D18)</f>
        <v>1.0000247246327978</v>
      </c>
      <c r="E19" s="13">
        <f t="shared" si="0"/>
        <v>63299.879000000001</v>
      </c>
      <c r="F19" s="16">
        <f t="shared" si="0"/>
        <v>1.000030441953734</v>
      </c>
      <c r="G19" s="13">
        <f t="shared" si="0"/>
        <v>127138.57299999997</v>
      </c>
      <c r="H19" s="16">
        <f t="shared" si="0"/>
        <v>1.0000163870836365</v>
      </c>
      <c r="I19" s="13">
        <f t="shared" si="0"/>
        <v>77791.199000000022</v>
      </c>
      <c r="J19" s="16">
        <f t="shared" si="0"/>
        <v>1.0000189756528117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17" zoomScale="90" zoomScaleNormal="90" workbookViewId="0">
      <selection activeCell="B32" sqref="B32"/>
    </sheetView>
  </sheetViews>
  <sheetFormatPr baseColWidth="10" defaultRowHeight="14.5" x14ac:dyDescent="0.35"/>
  <cols>
    <col min="2" max="2" width="31.1796875" customWidth="1"/>
    <col min="3" max="4" width="20.26953125" customWidth="1"/>
  </cols>
  <sheetData>
    <row r="7" spans="2:4" x14ac:dyDescent="0.35">
      <c r="B7" s="24" t="s">
        <v>12</v>
      </c>
      <c r="C7" s="25"/>
      <c r="D7" s="26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'Enero -septiembre 2023'!G19</f>
        <v>127138.57299999997</v>
      </c>
      <c r="D32" s="8">
        <f>'Enero -septiembre 2023'!I19</f>
        <v>77791.199000000022</v>
      </c>
      <c r="F32" s="4"/>
      <c r="G32" s="4"/>
    </row>
    <row r="33" spans="2:9" x14ac:dyDescent="0.35">
      <c r="B33" s="7" t="s">
        <v>21</v>
      </c>
      <c r="C33" s="8">
        <f>'Enero -septiembre 2023'!C19</f>
        <v>112950.878</v>
      </c>
      <c r="D33" s="8">
        <f>'Enero -septiembre 2023'!E19</f>
        <v>63299.879000000001</v>
      </c>
      <c r="F33" s="4"/>
      <c r="G33" s="4"/>
    </row>
    <row r="34" spans="2:9" x14ac:dyDescent="0.35">
      <c r="B34" s="6" t="s">
        <v>11</v>
      </c>
      <c r="C34" s="9">
        <f>C32/C33-1</f>
        <v>0.12560942642694628</v>
      </c>
      <c r="D34" s="10">
        <f>D32/D33-1</f>
        <v>0.22893124329668968</v>
      </c>
    </row>
    <row r="37" spans="2:9" x14ac:dyDescent="0.3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-septiembre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2023-11-24T19:04:58Z</dcterms:modified>
</cp:coreProperties>
</file>